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damrifai/Downloads/"/>
    </mc:Choice>
  </mc:AlternateContent>
  <xr:revisionPtr revIDLastSave="0" documentId="13_ncr:1_{432EEE32-428B-9745-AFC6-BCA0633F2CC2}" xr6:coauthVersionLast="47" xr6:coauthVersionMax="47" xr10:uidLastSave="{00000000-0000-0000-0000-000000000000}"/>
  <bookViews>
    <workbookView xWindow="0" yWindow="500" windowWidth="28800" windowHeight="15860" xr2:uid="{00000000-000D-0000-FFFF-FFFF00000000}"/>
  </bookViews>
  <sheets>
    <sheet name="Travel Approval" sheetId="1" r:id="rId1"/>
    <sheet name="List" sheetId="2" r:id="rId2"/>
  </sheets>
  <definedNames>
    <definedName name="_xlnm.Print_Area" localSheetId="0">'Travel Approval'!$B$1:$H$59</definedName>
    <definedName name="_xlnm.Print_Titles" localSheetId="0">'Travel Approval'!$1:$4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D22" i="1"/>
  <c r="F51" i="1" l="1"/>
  <c r="P9" i="2" l="1"/>
  <c r="P8" i="2"/>
  <c r="P7" i="2"/>
  <c r="P5" i="2"/>
  <c r="P3" i="2"/>
  <c r="P11" i="2"/>
  <c r="P6" i="2"/>
  <c r="P4" i="2"/>
  <c r="P12" i="2"/>
  <c r="P13" i="2"/>
  <c r="P10" i="2"/>
  <c r="G24" i="1"/>
  <c r="H30" i="1" l="1"/>
  <c r="H3" i="2" l="1"/>
  <c r="H2" i="2"/>
  <c r="G2" i="2"/>
  <c r="G3" i="2" s="1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</calcChain>
</file>

<file path=xl/sharedStrings.xml><?xml version="1.0" encoding="utf-8"?>
<sst xmlns="http://schemas.openxmlformats.org/spreadsheetml/2006/main" count="125" uniqueCount="112">
  <si>
    <t>Travellers Name</t>
  </si>
  <si>
    <t>Date</t>
  </si>
  <si>
    <t>Purpose</t>
  </si>
  <si>
    <t>Trip Start</t>
  </si>
  <si>
    <t>Trip Finish</t>
  </si>
  <si>
    <t>Type of Traveller</t>
  </si>
  <si>
    <t>Time list</t>
  </si>
  <si>
    <t>Type traveller</t>
  </si>
  <si>
    <t>Student</t>
  </si>
  <si>
    <t>Signature</t>
  </si>
  <si>
    <t>Staff</t>
  </si>
  <si>
    <t>Guest</t>
  </si>
  <si>
    <t>Travellers ID: MQ</t>
  </si>
  <si>
    <t>Faculty/Office</t>
  </si>
  <si>
    <t>TRAVEL APPROVAL FORM</t>
  </si>
  <si>
    <t>Reason for Travel</t>
  </si>
  <si>
    <t>Select</t>
  </si>
  <si>
    <t>Attending a conference</t>
  </si>
  <si>
    <t>Presenting at a conference</t>
  </si>
  <si>
    <t>Training</t>
  </si>
  <si>
    <t>No</t>
  </si>
  <si>
    <t>Travellers must populate all the grey cells</t>
  </si>
  <si>
    <t>Departure Time</t>
  </si>
  <si>
    <t>Arrive By</t>
  </si>
  <si>
    <t>Departure Airport</t>
  </si>
  <si>
    <t>Destination Airport</t>
  </si>
  <si>
    <t>Accommodation Required?</t>
  </si>
  <si>
    <t>Time range</t>
  </si>
  <si>
    <t>EMPLOYEE DETAILS</t>
  </si>
  <si>
    <t>Terms and Conditions</t>
  </si>
  <si>
    <t>TRAVEL PLANS</t>
  </si>
  <si>
    <t>APPROVAL</t>
  </si>
  <si>
    <t>Approver's Signature</t>
  </si>
  <si>
    <t>Meeting</t>
  </si>
  <si>
    <t>Research</t>
  </si>
  <si>
    <t>Office to Home</t>
  </si>
  <si>
    <t>Marketing Activities</t>
  </si>
  <si>
    <t>Fieldwork</t>
  </si>
  <si>
    <t>Teaching</t>
  </si>
  <si>
    <t>Graduation</t>
  </si>
  <si>
    <t>Other (please specify)</t>
  </si>
  <si>
    <t>In signing this document, I acknowledge that it will be used by the Macquarie University to fund travel AND I confirm that all the information declared by me in this document is true and correct. I have attached other relevant supporting documentation such as conference itineraries, travel reports, research summaries, etc.</t>
  </si>
  <si>
    <t>Number of days</t>
  </si>
  <si>
    <t>Destination/s</t>
  </si>
  <si>
    <t>Health Advice for Destination</t>
  </si>
  <si>
    <t>Funding</t>
  </si>
  <si>
    <t>Conference</t>
  </si>
  <si>
    <t>Temp working arrangements</t>
  </si>
  <si>
    <t>Business</t>
  </si>
  <si>
    <t>Temporary Working Arrangements</t>
  </si>
  <si>
    <t>New list</t>
  </si>
  <si>
    <t xml:space="preserve">If selecting: </t>
  </si>
  <si>
    <t>Business:</t>
  </si>
  <si>
    <t>Contact Human Resources for Advice;
Confirm OHS and Insurance arrangements</t>
  </si>
  <si>
    <t>Grant</t>
  </si>
  <si>
    <t>Self</t>
  </si>
  <si>
    <t>Other</t>
  </si>
  <si>
    <t>University</t>
  </si>
  <si>
    <t>Travel Committee Endorsement
(if applicable)</t>
  </si>
  <si>
    <t>Executive Group Member Name</t>
  </si>
  <si>
    <t>(further clarification on reason for travel not stated above)</t>
  </si>
  <si>
    <t>Faculty/ Office</t>
  </si>
  <si>
    <t>Macquarie Business School</t>
  </si>
  <si>
    <t>Science and Engineering</t>
  </si>
  <si>
    <t>Arts</t>
  </si>
  <si>
    <t>Medicine, Health and Human Sciences</t>
  </si>
  <si>
    <t>Academic</t>
  </si>
  <si>
    <t>Finance and Resources</t>
  </si>
  <si>
    <t>Strategy, Planning and Performance</t>
  </si>
  <si>
    <t>Eric Knight</t>
  </si>
  <si>
    <t>Patrick McNeil</t>
  </si>
  <si>
    <t>Sakkie Pretorius</t>
  </si>
  <si>
    <t>Heather Mackinnon</t>
  </si>
  <si>
    <t>Robin Payne</t>
  </si>
  <si>
    <t>Jonathan Wylie</t>
  </si>
  <si>
    <t>Joanne Valvekens Overall</t>
  </si>
  <si>
    <t>Executive Dean – FMHHS</t>
  </si>
  <si>
    <t>Mary-Elizabeth Denmark</t>
  </si>
  <si>
    <t>Rebecca Ohanessian</t>
  </si>
  <si>
    <t>Deputy Vice-Chancellor Academic</t>
  </si>
  <si>
    <t>Vice-Chancellor</t>
  </si>
  <si>
    <t xml:space="preserve">Director and Chief of Staff </t>
  </si>
  <si>
    <t>Susan Clarke</t>
  </si>
  <si>
    <t>Caroline Burot</t>
  </si>
  <si>
    <t>Name</t>
  </si>
  <si>
    <t>Title</t>
  </si>
  <si>
    <t>Executive Assistants</t>
  </si>
  <si>
    <t>Deputy Vice-Chancellor Research</t>
  </si>
  <si>
    <t>Executive Dean – MQBS</t>
  </si>
  <si>
    <t>Vice-President of Finance and Resources</t>
  </si>
  <si>
    <t>Vice-President of Strategy, Planning and Performance</t>
  </si>
  <si>
    <t>List</t>
  </si>
  <si>
    <t>Yes</t>
  </si>
  <si>
    <t>What value will the trip add to the University?
Is there a clear agenda and/or measurable outputs?</t>
  </si>
  <si>
    <t>Itinerary Details</t>
  </si>
  <si>
    <t>Data Validation</t>
  </si>
  <si>
    <t>What value will the trip add to the University?
Is there a clear agenda and/or measurable outputs?
Is the applicant a presenter?
Can other business be conducted during travel?</t>
  </si>
  <si>
    <t>Chris Dixon</t>
  </si>
  <si>
    <t>Sarah Henry</t>
  </si>
  <si>
    <t>Executive Dean – FSE</t>
  </si>
  <si>
    <t>Executive Dean – FoA</t>
  </si>
  <si>
    <t>S Bruce Dowton</t>
  </si>
  <si>
    <t>Rorden Wilkinson</t>
  </si>
  <si>
    <t>People and Operations</t>
  </si>
  <si>
    <t>Leonie Tickle</t>
  </si>
  <si>
    <t>Deputy Vice-Chancellor People and Operations</t>
  </si>
  <si>
    <t>Jacqui Czako</t>
  </si>
  <si>
    <t>mqbs.execdean@mq.edu.au</t>
  </si>
  <si>
    <t>Rebecca Simunic</t>
  </si>
  <si>
    <t>Samuel Muller</t>
  </si>
  <si>
    <t>Laura Salter</t>
  </si>
  <si>
    <t>fse.execdean@mq.edu.au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</si>
</sst>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\-mmm\-yy;@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theme="4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8"/>
      <color theme="1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1"/>
      <color rgb="FF00B05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Arial"/>
      <family val="2"/>
    </font>
    <font>
      <i/>
      <sz val="9"/>
      <color theme="1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lightUp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thin">
        <color indexed="64"/>
      </left>
      <right style="hair">
        <color theme="0"/>
      </right>
      <top style="hair">
        <color theme="0"/>
      </top>
      <bottom style="thin">
        <color indexed="64"/>
      </bottom>
      <diagonal/>
    </border>
    <border>
      <left style="thin">
        <color indexed="64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thin">
        <color indexed="64"/>
      </right>
      <top/>
      <bottom style="hair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/>
      <bottom style="thin">
        <color indexed="64"/>
      </bottom>
      <diagonal/>
    </border>
    <border>
      <left style="hair">
        <color theme="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3" borderId="12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18" fontId="2" fillId="3" borderId="13" xfId="0" applyNumberFormat="1" applyFont="1" applyFill="1" applyBorder="1" applyAlignment="1">
      <alignment horizontal="center" vertical="center"/>
    </xf>
    <xf numFmtId="18" fontId="2" fillId="3" borderId="22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4" borderId="2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 indent="1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4" fillId="3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16" fillId="0" borderId="8" xfId="1" applyFont="1" applyBorder="1" applyAlignment="1">
      <alignment vertical="center"/>
    </xf>
    <xf numFmtId="0" fontId="4" fillId="5" borderId="0" xfId="0" applyFont="1" applyFill="1" applyAlignment="1">
      <alignment horizontal="left" vertical="center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 wrapText="1"/>
    </xf>
    <xf numFmtId="0" fontId="19" fillId="0" borderId="0" xfId="0" applyFont="1" applyAlignment="1">
      <alignment vertical="center" wrapText="1"/>
    </xf>
    <xf numFmtId="0" fontId="3" fillId="2" borderId="0" xfId="0" applyFont="1" applyFill="1" applyAlignment="1">
      <alignment vertical="center"/>
    </xf>
    <xf numFmtId="19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8" fontId="4" fillId="0" borderId="0" xfId="0" applyNumberFormat="1" applyFont="1" applyAlignment="1">
      <alignment vertical="center"/>
    </xf>
    <xf numFmtId="0" fontId="3" fillId="6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0" fontId="3" fillId="7" borderId="0" xfId="0" applyFont="1" applyFill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5" fillId="0" borderId="0" xfId="1" applyAlignment="1">
      <alignment horizontal="justify" vertical="center"/>
    </xf>
    <xf numFmtId="0" fontId="15" fillId="0" borderId="0" xfId="1"/>
    <xf numFmtId="0" fontId="18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 wrapText="1" indent="4"/>
    </xf>
    <xf numFmtId="0" fontId="2" fillId="0" borderId="0" xfId="0" applyFont="1" applyAlignment="1">
      <alignment horizontal="left" vertical="center" wrapText="1" indent="4"/>
    </xf>
    <xf numFmtId="0" fontId="2" fillId="0" borderId="6" xfId="0" applyFont="1" applyBorder="1" applyAlignment="1">
      <alignment horizontal="left" vertical="center" wrapText="1" indent="4"/>
    </xf>
    <xf numFmtId="0" fontId="11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 inden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17" fillId="3" borderId="6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 indent="1"/>
    </xf>
    <xf numFmtId="0" fontId="1" fillId="0" borderId="6" xfId="0" applyFont="1" applyBorder="1" applyAlignment="1">
      <alignment horizontal="right" vertical="center" wrapText="1" indent="1"/>
    </xf>
  </cellXfs>
  <cellStyles count="2">
    <cellStyle name="Hyperlink" xfId="1" builtinId="8"/>
    <cellStyle name="Normal" xfId="0" builtinId="0"/>
  </cellStyles>
  <dxfs count="2"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3AF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0</xdr:row>
      <xdr:rowOff>19051</xdr:rowOff>
    </xdr:from>
    <xdr:to>
      <xdr:col>8</xdr:col>
      <xdr:colOff>3155</xdr:colOff>
      <xdr:row>3</xdr:row>
      <xdr:rowOff>164401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19051"/>
          <a:ext cx="2003405" cy="77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15</xdr:row>
          <xdr:rowOff>76200</xdr:rowOff>
        </xdr:from>
        <xdr:to>
          <xdr:col>1</xdr:col>
          <xdr:colOff>292100</xdr:colOff>
          <xdr:row>16</xdr:row>
          <xdr:rowOff>152400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200024</xdr:colOff>
      <xdr:row>12</xdr:row>
      <xdr:rowOff>76199</xdr:rowOff>
    </xdr:from>
    <xdr:to>
      <xdr:col>2</xdr:col>
      <xdr:colOff>342899</xdr:colOff>
      <xdr:row>13</xdr:row>
      <xdr:rowOff>114299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H="1">
          <a:off x="1381124" y="2257424"/>
          <a:ext cx="142875" cy="2190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D6D2C4"/>
      </a:dk2>
      <a:lt2>
        <a:srgbClr val="E6E4DC"/>
      </a:lt2>
      <a:accent1>
        <a:srgbClr val="A6192E"/>
      </a:accent1>
      <a:accent2>
        <a:srgbClr val="76232F"/>
      </a:accent2>
      <a:accent3>
        <a:srgbClr val="D6001C"/>
      </a:accent3>
      <a:accent4>
        <a:srgbClr val="C6007E"/>
      </a:accent4>
      <a:accent5>
        <a:srgbClr val="80225F"/>
      </a:accent5>
      <a:accent6>
        <a:srgbClr val="373A36"/>
      </a:accent6>
      <a:hlink>
        <a:srgbClr val="A6192E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se.execdean@mq.edu.au" TargetMode="External"/><Relationship Id="rId2" Type="http://schemas.openxmlformats.org/officeDocument/2006/relationships/hyperlink" Target="mailto:dvca@mq.edu.au" TargetMode="External"/><Relationship Id="rId1" Type="http://schemas.openxmlformats.org/officeDocument/2006/relationships/hyperlink" Target="mailto:mqbs.execdean@mq.edu.au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</sheetPr>
  <dimension ref="B1:I59"/>
  <sheetViews>
    <sheetView showGridLines="0" tabSelected="1" zoomScale="80" zoomScaleNormal="80" workbookViewId="0">
      <selection activeCell="J54" sqref="J54"/>
    </sheetView>
  </sheetViews>
  <sheetFormatPr baseColWidth="10" defaultColWidth="9.1640625" defaultRowHeight="14" x14ac:dyDescent="0.2"/>
  <cols>
    <col min="1" max="1" width="1.5" style="2" customWidth="1"/>
    <col min="2" max="2" width="18" style="2" customWidth="1"/>
    <col min="3" max="4" width="19.5" style="2" customWidth="1"/>
    <col min="5" max="5" width="21.83203125" style="2" customWidth="1"/>
    <col min="6" max="6" width="29.6640625" style="2" customWidth="1"/>
    <col min="7" max="7" width="22.33203125" style="2" customWidth="1"/>
    <col min="8" max="8" width="19" style="2" customWidth="1"/>
    <col min="9" max="9" width="12.33203125" style="2" customWidth="1"/>
    <col min="10" max="16384" width="9.1640625" style="2"/>
  </cols>
  <sheetData>
    <row r="1" spans="2:9" ht="14.25" customHeight="1" thickBot="1" x14ac:dyDescent="0.25">
      <c r="B1" s="5"/>
    </row>
    <row r="2" spans="2:9" ht="24" thickBot="1" x14ac:dyDescent="0.25">
      <c r="B2" s="34" t="s">
        <v>14</v>
      </c>
      <c r="C2" s="12"/>
      <c r="E2" s="70" t="s">
        <v>21</v>
      </c>
      <c r="F2" s="71"/>
      <c r="G2" s="12"/>
      <c r="H2" s="12"/>
      <c r="I2" s="12"/>
    </row>
    <row r="3" spans="2:9" x14ac:dyDescent="0.2">
      <c r="B3" s="72"/>
      <c r="C3" s="73"/>
      <c r="D3" s="12"/>
      <c r="E3" s="12"/>
      <c r="F3" s="12"/>
      <c r="G3" s="12"/>
      <c r="H3" s="12"/>
      <c r="I3" s="12"/>
    </row>
    <row r="4" spans="2:9" ht="23.25" customHeight="1" x14ac:dyDescent="0.2">
      <c r="B4" s="28" t="s">
        <v>28</v>
      </c>
      <c r="C4" s="12"/>
      <c r="D4" s="12"/>
      <c r="E4" s="12"/>
      <c r="F4" s="12"/>
      <c r="G4" s="12"/>
      <c r="H4" s="12"/>
      <c r="I4" s="12"/>
    </row>
    <row r="5" spans="2:9" ht="23.25" customHeight="1" x14ac:dyDescent="0.2">
      <c r="B5" s="22" t="s">
        <v>0</v>
      </c>
      <c r="C5" s="67"/>
      <c r="D5" s="66"/>
      <c r="E5" s="22" t="s">
        <v>12</v>
      </c>
      <c r="F5" s="58"/>
      <c r="G5" s="22" t="s">
        <v>5</v>
      </c>
      <c r="H5" s="58"/>
      <c r="I5" s="12"/>
    </row>
    <row r="6" spans="2:9" ht="6" customHeight="1" x14ac:dyDescent="0.2">
      <c r="B6" s="22"/>
      <c r="E6" s="3"/>
      <c r="I6" s="12"/>
    </row>
    <row r="7" spans="2:9" s="4" customFormat="1" ht="26.25" customHeight="1" x14ac:dyDescent="0.2">
      <c r="B7" s="22" t="s">
        <v>13</v>
      </c>
      <c r="C7" s="67"/>
      <c r="D7" s="68"/>
      <c r="E7" s="69"/>
      <c r="F7" s="21"/>
      <c r="G7" s="21"/>
      <c r="H7" s="21"/>
      <c r="I7" s="12"/>
    </row>
    <row r="8" spans="2:9" ht="6" customHeight="1" x14ac:dyDescent="0.2">
      <c r="B8" s="23"/>
      <c r="G8" s="21"/>
      <c r="I8" s="12"/>
    </row>
    <row r="9" spans="2:9" ht="29.25" customHeight="1" x14ac:dyDescent="0.2">
      <c r="B9" s="22" t="s">
        <v>43</v>
      </c>
      <c r="C9" s="77"/>
      <c r="D9" s="77"/>
      <c r="E9" s="77"/>
      <c r="F9" s="22" t="s">
        <v>44</v>
      </c>
      <c r="G9" s="78"/>
      <c r="H9" s="78"/>
      <c r="I9" s="12"/>
    </row>
    <row r="10" spans="2:9" ht="6" customHeight="1" x14ac:dyDescent="0.2">
      <c r="B10" s="23"/>
      <c r="G10" s="21"/>
      <c r="I10" s="12"/>
    </row>
    <row r="11" spans="2:9" ht="26.25" customHeight="1" x14ac:dyDescent="0.2">
      <c r="B11" s="22" t="s">
        <v>3</v>
      </c>
      <c r="C11" s="20"/>
      <c r="D11" s="22" t="s">
        <v>4</v>
      </c>
      <c r="E11" s="20"/>
      <c r="F11" s="22" t="s">
        <v>42</v>
      </c>
      <c r="G11" s="59"/>
      <c r="H11" s="36"/>
      <c r="I11" s="12"/>
    </row>
    <row r="12" spans="2:9" ht="6" customHeight="1" x14ac:dyDescent="0.2">
      <c r="B12" s="23"/>
      <c r="G12" s="21"/>
      <c r="I12" s="12"/>
    </row>
    <row r="13" spans="2:9" ht="48.75" customHeight="1" x14ac:dyDescent="0.2">
      <c r="B13" s="22" t="s">
        <v>9</v>
      </c>
      <c r="C13" s="67"/>
      <c r="D13" s="68"/>
      <c r="E13" s="69"/>
      <c r="F13" s="22" t="s">
        <v>1</v>
      </c>
      <c r="G13" s="20"/>
      <c r="I13" s="12"/>
    </row>
    <row r="14" spans="2:9" ht="12.75" customHeight="1" x14ac:dyDescent="0.2">
      <c r="B14" s="12"/>
      <c r="C14" s="12"/>
      <c r="D14" s="12"/>
      <c r="E14" s="12"/>
      <c r="F14" s="12"/>
      <c r="G14" s="12"/>
      <c r="H14" s="12"/>
      <c r="I14" s="12"/>
    </row>
    <row r="15" spans="2:9" x14ac:dyDescent="0.2">
      <c r="B15" s="29" t="s">
        <v>29</v>
      </c>
      <c r="C15" s="30"/>
      <c r="D15" s="30"/>
      <c r="E15" s="30"/>
      <c r="F15" s="30"/>
      <c r="G15" s="30"/>
      <c r="H15" s="31"/>
      <c r="I15" s="12"/>
    </row>
    <row r="16" spans="2:9" ht="14.25" customHeight="1" x14ac:dyDescent="0.2">
      <c r="B16" s="74" t="s">
        <v>41</v>
      </c>
      <c r="C16" s="75"/>
      <c r="D16" s="75"/>
      <c r="E16" s="75"/>
      <c r="F16" s="75"/>
      <c r="G16" s="75"/>
      <c r="H16" s="76"/>
    </row>
    <row r="17" spans="2:9" ht="14.25" customHeight="1" x14ac:dyDescent="0.2">
      <c r="B17" s="74"/>
      <c r="C17" s="75"/>
      <c r="D17" s="75"/>
      <c r="E17" s="75"/>
      <c r="F17" s="75"/>
      <c r="G17" s="75"/>
      <c r="H17" s="76"/>
    </row>
    <row r="18" spans="2:9" ht="14.25" customHeight="1" x14ac:dyDescent="0.2">
      <c r="B18" s="74"/>
      <c r="C18" s="75"/>
      <c r="D18" s="75"/>
      <c r="E18" s="75"/>
      <c r="F18" s="75"/>
      <c r="G18" s="75"/>
      <c r="H18" s="76"/>
    </row>
    <row r="19" spans="2:9" s="12" customFormat="1" ht="6" customHeight="1" x14ac:dyDescent="0.2">
      <c r="B19" s="43"/>
      <c r="C19" s="45"/>
      <c r="D19" s="44"/>
      <c r="E19" s="44"/>
      <c r="F19" s="44"/>
      <c r="G19" s="44"/>
      <c r="H19" s="1"/>
    </row>
    <row r="20" spans="2:9" s="12" customFormat="1" ht="13" x14ac:dyDescent="0.2">
      <c r="B20" s="32"/>
      <c r="C20" s="19"/>
      <c r="D20" s="19"/>
      <c r="E20" s="19"/>
      <c r="F20" s="19"/>
      <c r="G20" s="19"/>
    </row>
    <row r="21" spans="2:9" ht="23.25" customHeight="1" x14ac:dyDescent="0.2">
      <c r="B21" s="28" t="s">
        <v>30</v>
      </c>
      <c r="C21" s="12"/>
      <c r="D21" s="12"/>
      <c r="E21" s="12"/>
      <c r="H21" s="37"/>
      <c r="I21" s="12"/>
    </row>
    <row r="22" spans="2:9" ht="66" customHeight="1" x14ac:dyDescent="0.2">
      <c r="B22" s="22" t="s">
        <v>15</v>
      </c>
      <c r="C22" s="58"/>
      <c r="D22" s="79" t="str">
        <f>IF(C22="Business",List!C23,IF('Travel Approval'!C22="Research",List!C26,IF('Travel Approval'!C22="Conference",List!C29,IF(C22="Temp working arrangements",List!C32,""))))</f>
        <v/>
      </c>
      <c r="E22" s="79"/>
      <c r="F22" s="39"/>
      <c r="G22" s="22" t="s">
        <v>45</v>
      </c>
      <c r="H22" s="41"/>
      <c r="I22" s="42"/>
    </row>
    <row r="23" spans="2:9" ht="4.5" customHeight="1" x14ac:dyDescent="0.2">
      <c r="B23" s="16"/>
      <c r="C23" s="12"/>
      <c r="D23" s="12"/>
      <c r="E23" s="12"/>
      <c r="F23" s="12"/>
      <c r="G23" s="38"/>
      <c r="H23" s="12"/>
      <c r="I23" s="12"/>
    </row>
    <row r="24" spans="2:9" x14ac:dyDescent="0.2">
      <c r="B24" s="22" t="s">
        <v>2</v>
      </c>
      <c r="C24" s="80"/>
      <c r="D24" s="81"/>
      <c r="E24" s="81"/>
      <c r="F24" s="82"/>
      <c r="G24" s="89" t="str">
        <f>IF(H22="Other","If other (please specify)","")</f>
        <v/>
      </c>
      <c r="H24" s="63"/>
      <c r="I24" s="12"/>
    </row>
    <row r="25" spans="2:9" x14ac:dyDescent="0.2">
      <c r="B25" s="62" t="s">
        <v>60</v>
      </c>
      <c r="C25" s="83"/>
      <c r="D25" s="84"/>
      <c r="E25" s="84"/>
      <c r="F25" s="85"/>
      <c r="G25" s="89"/>
      <c r="H25" s="63"/>
      <c r="I25" s="12"/>
    </row>
    <row r="26" spans="2:9" x14ac:dyDescent="0.2">
      <c r="B26" s="62"/>
      <c r="C26" s="83"/>
      <c r="D26" s="84"/>
      <c r="E26" s="84"/>
      <c r="F26" s="85"/>
      <c r="G26" s="89"/>
      <c r="H26" s="63"/>
      <c r="I26" s="12"/>
    </row>
    <row r="27" spans="2:9" x14ac:dyDescent="0.2">
      <c r="B27" s="62"/>
      <c r="C27" s="86"/>
      <c r="D27" s="87"/>
      <c r="E27" s="87"/>
      <c r="F27" s="88"/>
      <c r="G27" s="89"/>
      <c r="H27" s="63"/>
      <c r="I27" s="12"/>
    </row>
    <row r="28" spans="2:9" x14ac:dyDescent="0.2">
      <c r="B28" s="11"/>
      <c r="C28" s="4"/>
      <c r="I28" s="12"/>
    </row>
    <row r="29" spans="2:9" x14ac:dyDescent="0.2">
      <c r="B29" s="22" t="s">
        <v>94</v>
      </c>
      <c r="C29" s="9" t="s">
        <v>1</v>
      </c>
      <c r="D29" s="9" t="s">
        <v>22</v>
      </c>
      <c r="E29" s="9" t="s">
        <v>23</v>
      </c>
      <c r="F29" s="10" t="s">
        <v>24</v>
      </c>
      <c r="G29" s="10" t="s">
        <v>25</v>
      </c>
      <c r="H29" s="9" t="s">
        <v>95</v>
      </c>
      <c r="I29" s="12"/>
    </row>
    <row r="30" spans="2:9" x14ac:dyDescent="0.2">
      <c r="C30" s="13"/>
      <c r="D30" s="24"/>
      <c r="E30" s="24"/>
      <c r="F30" s="7"/>
      <c r="G30" s="8"/>
      <c r="H30" s="17" t="str">
        <f>IF(C30&lt;&gt;"",IF(AND(D30&lt;&gt;"",E30&gt;0,F30&lt;&gt;"",G30&lt;&gt;""),100,IF(AND(C30&lt;&gt;"",D30&lt;&gt;"",E30&gt;0,F30&lt;&gt;"",G30&lt;&gt;""),100,0)),"")</f>
        <v/>
      </c>
      <c r="I30" s="12"/>
    </row>
    <row r="31" spans="2:9" x14ac:dyDescent="0.2">
      <c r="C31" s="14"/>
      <c r="D31" s="24"/>
      <c r="E31" s="24"/>
      <c r="F31" s="7"/>
      <c r="G31" s="8"/>
      <c r="H31" s="17" t="str">
        <f t="shared" ref="H31:H49" si="0">IF(C31&lt;&gt;"",IF(AND(D31&lt;&gt;"",E31&gt;0,F31&lt;&gt;"",G31&lt;&gt;""),100,IF(AND(C31&lt;&gt;"",D31&lt;&gt;"",E31&gt;0,F31&lt;&gt;"",G31&lt;&gt;""),100,0)),"")</f>
        <v/>
      </c>
      <c r="I31" s="12"/>
    </row>
    <row r="32" spans="2:9" x14ac:dyDescent="0.2">
      <c r="C32" s="14"/>
      <c r="D32" s="24"/>
      <c r="E32" s="24"/>
      <c r="F32" s="7"/>
      <c r="G32" s="8"/>
      <c r="H32" s="17" t="str">
        <f t="shared" si="0"/>
        <v/>
      </c>
      <c r="I32" s="12"/>
    </row>
    <row r="33" spans="3:9" s="6" customFormat="1" x14ac:dyDescent="0.2">
      <c r="C33" s="14"/>
      <c r="D33" s="24"/>
      <c r="E33" s="24"/>
      <c r="F33" s="7"/>
      <c r="G33" s="8"/>
      <c r="H33" s="17" t="str">
        <f t="shared" si="0"/>
        <v/>
      </c>
      <c r="I33" s="12"/>
    </row>
    <row r="34" spans="3:9" x14ac:dyDescent="0.2">
      <c r="C34" s="14"/>
      <c r="D34" s="24"/>
      <c r="E34" s="24"/>
      <c r="F34" s="7"/>
      <c r="G34" s="8"/>
      <c r="H34" s="17" t="str">
        <f t="shared" si="0"/>
        <v/>
      </c>
      <c r="I34" s="12"/>
    </row>
    <row r="35" spans="3:9" x14ac:dyDescent="0.2">
      <c r="C35" s="14"/>
      <c r="D35" s="24"/>
      <c r="E35" s="24"/>
      <c r="F35" s="7"/>
      <c r="G35" s="8"/>
      <c r="H35" s="17" t="str">
        <f t="shared" si="0"/>
        <v/>
      </c>
      <c r="I35" s="12"/>
    </row>
    <row r="36" spans="3:9" x14ac:dyDescent="0.2">
      <c r="C36" s="14"/>
      <c r="D36" s="24"/>
      <c r="E36" s="24"/>
      <c r="F36" s="7"/>
      <c r="G36" s="8"/>
      <c r="H36" s="17" t="str">
        <f t="shared" si="0"/>
        <v/>
      </c>
      <c r="I36" s="12"/>
    </row>
    <row r="37" spans="3:9" x14ac:dyDescent="0.2">
      <c r="C37" s="14"/>
      <c r="D37" s="24"/>
      <c r="E37" s="24"/>
      <c r="F37" s="7"/>
      <c r="G37" s="8"/>
      <c r="H37" s="17" t="str">
        <f t="shared" si="0"/>
        <v/>
      </c>
      <c r="I37" s="12"/>
    </row>
    <row r="38" spans="3:9" x14ac:dyDescent="0.2">
      <c r="C38" s="14"/>
      <c r="D38" s="24"/>
      <c r="E38" s="24"/>
      <c r="F38" s="7"/>
      <c r="G38" s="8"/>
      <c r="H38" s="17" t="str">
        <f t="shared" si="0"/>
        <v/>
      </c>
      <c r="I38" s="12"/>
    </row>
    <row r="39" spans="3:9" x14ac:dyDescent="0.2">
      <c r="C39" s="14"/>
      <c r="D39" s="24"/>
      <c r="E39" s="24"/>
      <c r="F39" s="7"/>
      <c r="G39" s="8"/>
      <c r="H39" s="17" t="str">
        <f t="shared" si="0"/>
        <v/>
      </c>
      <c r="I39" s="12"/>
    </row>
    <row r="40" spans="3:9" x14ac:dyDescent="0.2">
      <c r="C40" s="14"/>
      <c r="D40" s="24"/>
      <c r="E40" s="24"/>
      <c r="F40" s="7"/>
      <c r="G40" s="8"/>
      <c r="H40" s="17" t="str">
        <f t="shared" si="0"/>
        <v/>
      </c>
      <c r="I40" s="12"/>
    </row>
    <row r="41" spans="3:9" x14ac:dyDescent="0.2">
      <c r="C41" s="14"/>
      <c r="D41" s="24"/>
      <c r="E41" s="24"/>
      <c r="F41" s="7"/>
      <c r="G41" s="8"/>
      <c r="H41" s="17" t="str">
        <f t="shared" si="0"/>
        <v/>
      </c>
      <c r="I41" s="12"/>
    </row>
    <row r="42" spans="3:9" x14ac:dyDescent="0.2">
      <c r="C42" s="14"/>
      <c r="D42" s="24"/>
      <c r="E42" s="24"/>
      <c r="F42" s="7"/>
      <c r="G42" s="8"/>
      <c r="H42" s="17" t="str">
        <f t="shared" si="0"/>
        <v/>
      </c>
      <c r="I42" s="12"/>
    </row>
    <row r="43" spans="3:9" x14ac:dyDescent="0.2">
      <c r="C43" s="14"/>
      <c r="D43" s="24"/>
      <c r="E43" s="24"/>
      <c r="F43" s="7"/>
      <c r="G43" s="8"/>
      <c r="H43" s="17" t="str">
        <f t="shared" si="0"/>
        <v/>
      </c>
      <c r="I43" s="12"/>
    </row>
    <row r="44" spans="3:9" x14ac:dyDescent="0.2">
      <c r="C44" s="14"/>
      <c r="D44" s="24"/>
      <c r="E44" s="24"/>
      <c r="F44" s="7"/>
      <c r="G44" s="8"/>
      <c r="H44" s="17" t="str">
        <f t="shared" si="0"/>
        <v/>
      </c>
      <c r="I44" s="12"/>
    </row>
    <row r="45" spans="3:9" x14ac:dyDescent="0.2">
      <c r="C45" s="14"/>
      <c r="D45" s="24"/>
      <c r="E45" s="24"/>
      <c r="F45" s="7"/>
      <c r="G45" s="8"/>
      <c r="H45" s="17" t="str">
        <f t="shared" si="0"/>
        <v/>
      </c>
      <c r="I45" s="12"/>
    </row>
    <row r="46" spans="3:9" x14ac:dyDescent="0.2">
      <c r="C46" s="14"/>
      <c r="D46" s="24"/>
      <c r="E46" s="24"/>
      <c r="F46" s="7"/>
      <c r="G46" s="8"/>
      <c r="H46" s="17" t="str">
        <f t="shared" si="0"/>
        <v/>
      </c>
      <c r="I46" s="12"/>
    </row>
    <row r="47" spans="3:9" x14ac:dyDescent="0.2">
      <c r="C47" s="14"/>
      <c r="D47" s="24"/>
      <c r="E47" s="24"/>
      <c r="F47" s="7"/>
      <c r="G47" s="8"/>
      <c r="H47" s="17" t="str">
        <f t="shared" si="0"/>
        <v/>
      </c>
      <c r="I47" s="12"/>
    </row>
    <row r="48" spans="3:9" x14ac:dyDescent="0.2">
      <c r="C48" s="14"/>
      <c r="D48" s="24"/>
      <c r="E48" s="24"/>
      <c r="F48" s="7"/>
      <c r="G48" s="8"/>
      <c r="H48" s="17" t="str">
        <f t="shared" si="0"/>
        <v/>
      </c>
      <c r="I48" s="12"/>
    </row>
    <row r="49" spans="2:9" x14ac:dyDescent="0.2">
      <c r="C49" s="15"/>
      <c r="D49" s="25"/>
      <c r="E49" s="25"/>
      <c r="F49" s="26"/>
      <c r="G49" s="27"/>
      <c r="H49" s="18" t="str">
        <f t="shared" si="0"/>
        <v/>
      </c>
      <c r="I49" s="12"/>
    </row>
    <row r="51" spans="2:9" x14ac:dyDescent="0.2">
      <c r="C51" s="22" t="s">
        <v>26</v>
      </c>
      <c r="D51" s="33"/>
      <c r="F51" s="22" t="str">
        <f>IF(D51="Yes","If Yes, how many nights?","")</f>
        <v/>
      </c>
    </row>
    <row r="53" spans="2:9" ht="23.25" customHeight="1" x14ac:dyDescent="0.2">
      <c r="B53" s="28" t="s">
        <v>31</v>
      </c>
      <c r="C53" s="12"/>
      <c r="D53" s="12"/>
      <c r="E53" s="12"/>
      <c r="F53" s="12"/>
      <c r="G53" s="12"/>
      <c r="H53" s="12"/>
      <c r="I53" s="12"/>
    </row>
    <row r="54" spans="2:9" ht="53.25" customHeight="1" x14ac:dyDescent="0.2">
      <c r="B54" s="90" t="s">
        <v>58</v>
      </c>
      <c r="C54" s="91"/>
      <c r="D54" s="58"/>
      <c r="E54" s="12"/>
      <c r="F54" s="22" t="s">
        <v>1</v>
      </c>
      <c r="G54" s="20"/>
      <c r="H54" s="12"/>
      <c r="I54" s="12"/>
    </row>
    <row r="55" spans="2:9" ht="10" customHeight="1" x14ac:dyDescent="0.2">
      <c r="B55" s="28"/>
      <c r="C55" s="12"/>
      <c r="D55" s="12"/>
      <c r="E55" s="12"/>
      <c r="F55" s="12"/>
      <c r="G55" s="12"/>
      <c r="H55" s="12"/>
      <c r="I55" s="12"/>
    </row>
    <row r="56" spans="2:9" ht="11.5" customHeight="1" x14ac:dyDescent="0.2">
      <c r="B56" s="28"/>
      <c r="C56" s="12"/>
      <c r="D56" s="12"/>
      <c r="E56" s="12"/>
      <c r="F56" s="12"/>
      <c r="G56" s="12"/>
      <c r="H56" s="12"/>
      <c r="I56" s="12"/>
    </row>
    <row r="57" spans="2:9" ht="35.25" customHeight="1" x14ac:dyDescent="0.2">
      <c r="B57" s="35" t="s">
        <v>59</v>
      </c>
      <c r="C57" s="64"/>
      <c r="D57" s="65"/>
      <c r="E57" s="66"/>
      <c r="F57" s="36"/>
      <c r="G57" s="40"/>
    </row>
    <row r="58" spans="2:9" ht="6" customHeight="1" x14ac:dyDescent="0.2">
      <c r="B58" s="22"/>
    </row>
    <row r="59" spans="2:9" ht="48.75" customHeight="1" x14ac:dyDescent="0.2">
      <c r="B59" s="35" t="s">
        <v>32</v>
      </c>
      <c r="C59" s="67"/>
      <c r="D59" s="68"/>
      <c r="E59" s="69"/>
      <c r="F59" s="22" t="s">
        <v>1</v>
      </c>
      <c r="G59" s="20"/>
      <c r="I59" s="12"/>
    </row>
  </sheetData>
  <mergeCells count="16">
    <mergeCell ref="B25:B27"/>
    <mergeCell ref="H24:H27"/>
    <mergeCell ref="C57:E57"/>
    <mergeCell ref="C59:E59"/>
    <mergeCell ref="E2:F2"/>
    <mergeCell ref="B3:C3"/>
    <mergeCell ref="C13:E13"/>
    <mergeCell ref="C7:E7"/>
    <mergeCell ref="C5:D5"/>
    <mergeCell ref="B16:H18"/>
    <mergeCell ref="C9:E9"/>
    <mergeCell ref="G9:H9"/>
    <mergeCell ref="D22:E22"/>
    <mergeCell ref="C24:F27"/>
    <mergeCell ref="G24:G27"/>
    <mergeCell ref="B54:C54"/>
  </mergeCells>
  <conditionalFormatting sqref="G51">
    <cfRule type="expression" dxfId="1" priority="1">
      <formula>F51="If Yes, how many nights?"</formula>
    </cfRule>
  </conditionalFormatting>
  <conditionalFormatting sqref="H24:H27">
    <cfRule type="expression" dxfId="0" priority="2">
      <formula>G24="If other (please specify)"</formula>
    </cfRule>
  </conditionalFormatting>
  <conditionalFormatting sqref="H30:H49">
    <cfRule type="iconSet" priority="14">
      <iconSet iconSet="3Symbols2" showValue="0">
        <cfvo type="percent" val="0"/>
        <cfvo type="num" val="1"/>
        <cfvo type="num" val="100"/>
      </iconSet>
    </cfRule>
  </conditionalFormatting>
  <dataValidations xWindow="1601" yWindow="723" count="18">
    <dataValidation type="date" operator="greaterThanOrEqual" allowBlank="1" showInputMessage="1" showErrorMessage="1" promptTitle="Date" prompt="Please enter date in the following format &quot;dd-mmm-yy&quot;.  Eg. 12-Apr-20" sqref="C11" xr:uid="{64346D4A-3CFF-45B4-9188-FF667D51E3B7}">
      <formula1>36892</formula1>
    </dataValidation>
    <dataValidation type="textLength" operator="greaterThan" allowBlank="1" showInputMessage="1" showErrorMessage="1" error="Your full employee name must be typed in this cell" promptTitle="Employee Name" prompt="Please enter your Full Name" sqref="C5:D5" xr:uid="{3A7A29DB-F36C-4138-9710-6AD899C82402}">
      <formula1>5</formula1>
    </dataValidation>
    <dataValidation type="textLength" allowBlank="1" showInputMessage="1" showErrorMessage="1" error="Enter 8 digits only (do not use MQ)" promptTitle="Uni ID" prompt="Please enter your MQ ID number (employee &amp; student numbers are 8 digits).  If you are a guest, please leave blank" sqref="F5" xr:uid="{D9A8F2D0-C925-4485-B891-96C81768C076}">
      <formula1>8</formula1>
      <formula2>8</formula2>
    </dataValidation>
    <dataValidation type="textLength" operator="greaterThan" allowBlank="1" showInputMessage="1" showErrorMessage="1" error="Please provide the purpose for traveling for Macquarie University" promptTitle="Purpose of Travel" prompt="Please provide the purpose for traveling for Macquarie University" sqref="C24" xr:uid="{3284DDCC-C6B2-4262-8CEC-FF38CD45930C}">
      <formula1>7</formula1>
    </dataValidation>
    <dataValidation type="date" operator="greaterThan" allowBlank="1" showInputMessage="1" showErrorMessage="1" promptTitle="Date" prompt="Please enter date in the following format &quot;dd-mmm-yy&quot;.  Eg. 12-Apr-20" sqref="E11" xr:uid="{9E7AB30E-7450-4BA7-89EB-52165A92DB3B}">
      <formula1>C11</formula1>
    </dataValidation>
    <dataValidation type="date" operator="greaterThanOrEqual" showInputMessage="1" showErrorMessage="1" error="Date must be greater than or equal to Trip Start date in row 6" prompt="Enter start date of activity_x000a__x000a_" sqref="C30" xr:uid="{09385D3C-91A5-4235-94CA-28F34CFDBD9B}">
      <formula1>C11</formula1>
    </dataValidation>
    <dataValidation type="textLength" operator="greaterThan" allowBlank="1" showInputMessage="1" showErrorMessage="1" error="Your full Faculty/ Department or Office/ Business Unit must be filled in" promptTitle="Faculty/ Office Cost Centre" prompt="Please ensure you enter your Faculty/ department or Office/ business full name" sqref="C7:E7" xr:uid="{659C8047-5117-4843-8246-F451BEF5F4BE}">
      <formula1>5</formula1>
    </dataValidation>
    <dataValidation type="date" operator="greaterThan" showInputMessage="1" showErrorMessage="1" error="Date must be greater than previous finish date in row above" prompt="Enter select start date of activity_x000a__x000a_" sqref="C46:C49 C31:C42" xr:uid="{6F5F7B68-47B6-4526-8D7D-CFC8A0DA9BCF}">
      <formula1>D30</formula1>
    </dataValidation>
    <dataValidation type="date" operator="greaterThan" showInputMessage="1" showErrorMessage="1" error="Date must be greater than previous finish date in row above" prompt="Enter select start date of activity_x000a__x000a_" sqref="C45" xr:uid="{E4E12DD4-43BE-4309-9AF5-703BAD0FBE60}">
      <formula1>#REF!</formula1>
    </dataValidation>
    <dataValidation type="list" allowBlank="1" showInputMessage="1" showErrorMessage="1" promptTitle="Select Activity" prompt="Please select the travel activity " sqref="I45:I49" xr:uid="{086A3B5E-637C-4DAF-A749-87769DCBD7AF}">
      <formula1>#REF!</formula1>
    </dataValidation>
    <dataValidation type="textLength" operator="greaterThan" allowBlank="1" showInputMessage="1" showErrorMessage="1" error="The full name of the Departure Airport must be filled in" promptTitle="Departure Airport" prompt="Please enter the name of the Departure Airport" sqref="F30:F49" xr:uid="{65BAC4EA-F395-45FB-B067-01530E99AF66}">
      <formula1>3</formula1>
    </dataValidation>
    <dataValidation type="textLength" operator="greaterThan" allowBlank="1" showInputMessage="1" showErrorMessage="1" error="The full name of the Arrival Airport must be filled in" promptTitle="Destination Airport" prompt="Please enter the name of the Arrival Airport" sqref="G30:G49" xr:uid="{4AAD03D7-761D-46D8-B30C-F7523B79626C}">
      <formula1>3</formula1>
    </dataValidation>
    <dataValidation type="date" operator="greaterThan" showInputMessage="1" showErrorMessage="1" error="Date must be greater than previous finish date in row above" prompt="Enter select start date of activity_x000a__x000a_" sqref="C44" xr:uid="{B3E4B670-B41F-4436-BBDC-EAE292FEE35F}">
      <formula1>D41</formula1>
    </dataValidation>
    <dataValidation type="date" operator="greaterThan" showInputMessage="1" showErrorMessage="1" error="Date must be greater than previous finish date in row above" prompt="Enter select start date of activity_x000a__x000a_" sqref="C43" xr:uid="{1DC1FDC2-C8B9-4EA0-B4FA-6735A6C1695B}">
      <formula1>D41</formula1>
    </dataValidation>
    <dataValidation type="textLength" operator="greaterThan" allowBlank="1" showInputMessage="1" showErrorMessage="1" error="Your destination/s must be filled in" promptTitle="Destination/s" prompt="Travellers please ensure you enter your destination/s" sqref="C9:E9" xr:uid="{A8A37908-2539-48E5-8FAC-333683DABF9C}">
      <formula1>1</formula1>
    </dataValidation>
    <dataValidation type="textLength" operator="greaterThan" allowBlank="1" showInputMessage="1" showErrorMessage="1" promptTitle="Health Advice" prompt="Please enter the Health Advice for the destination you are visiting" sqref="G9:H9" xr:uid="{0C1C4BC1-415B-4B2B-AF80-5BD0306EBA95}">
      <formula1>1</formula1>
    </dataValidation>
    <dataValidation type="textLength" operator="greaterThan" allowBlank="1" showInputMessage="1" showErrorMessage="1" promptTitle="Clarify reason for travel" prompt="Please answer the relevant question/s on your left when selecting your reason for travel" sqref="F22" xr:uid="{3AE22EA6-4EC7-4D9B-8CEC-F4A12F625281}">
      <formula1>1</formula1>
    </dataValidation>
    <dataValidation allowBlank="1" showInputMessage="1" showErrorMessage="1" promptTitle="Data Validation" prompt="All the cells in this row must be filled in for the data validation status to be a green tick" sqref="H30:H49" xr:uid="{2378FA9B-61F5-49B3-A904-3572358BDA88}"/>
  </dataValidations>
  <pageMargins left="0.11811023622047245" right="0.11811023622047245" top="0.55118110236220474" bottom="0.55118110236220474" header="0.31496062992125984" footer="0.31496062992125984"/>
  <pageSetup paperSize="9" scale="67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50800</xdr:colOff>
                    <xdr:row>15</xdr:row>
                    <xdr:rowOff>76200</xdr:rowOff>
                  </from>
                  <to>
                    <xdr:col>1</xdr:col>
                    <xdr:colOff>292100</xdr:colOff>
                    <xdr:row>16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1601" yWindow="723" count="7">
        <x14:dataValidation type="list" allowBlank="1" showInputMessage="1" showErrorMessage="1" prompt="Please select the status in which you are travelling" xr:uid="{2BA12A1C-41FB-41B8-B4ED-A3D2A1186E21}">
          <x14:formula1>
            <xm:f>List!$A$2:$A$4</xm:f>
          </x14:formula1>
          <xm:sqref>H5</xm:sqref>
        </x14:dataValidation>
        <x14:dataValidation type="list" allowBlank="1" showInputMessage="1" showErrorMessage="1" prompt="Please select" xr:uid="{0DCE0E55-7653-4650-8842-B7F0C9F7C340}">
          <x14:formula1>
            <xm:f>List!$E$2:$E$3</xm:f>
          </x14:formula1>
          <xm:sqref>D51 D54</xm:sqref>
        </x14:dataValidation>
        <x14:dataValidation type="time" allowBlank="1" showInputMessage="1" showErrorMessage="1" error="Please type time in hh:mm AM or PM format" prompt="Enter Departure time in hh:mm AM or PM (eg. 5:25 PM)" xr:uid="{874E3962-46AB-4747-848D-7E2BB3CF250E}">
          <x14:formula1>
            <xm:f>List!$H$2</xm:f>
          </x14:formula1>
          <x14:formula2>
            <xm:f>List!$H$3</xm:f>
          </x14:formula2>
          <xm:sqref>D30:D49</xm:sqref>
        </x14:dataValidation>
        <x14:dataValidation type="time" allowBlank="1" showInputMessage="1" showErrorMessage="1" error="Please type time in hh:mm AM or PM format" prompt="Enter Arrival time in hh:mm AM or PM (eg. 5:25 PM)" xr:uid="{C42DF952-0A30-4A0A-B4C9-F92840817D82}">
          <x14:formula1>
            <xm:f>List!$H$2</xm:f>
          </x14:formula1>
          <x14:formula2>
            <xm:f>List!$H$3</xm:f>
          </x14:formula2>
          <xm:sqref>E30:E49</xm:sqref>
        </x14:dataValidation>
        <x14:dataValidation type="list" allowBlank="1" showInputMessage="1" showErrorMessage="1" promptTitle="Reason for Travel" prompt="Please select the reason for travel.  If it's other, please specify in the box on the right" xr:uid="{F308EBF6-74A5-42FA-A040-59A50678635E}">
          <x14:formula1>
            <xm:f>List!$C$16:$C$19</xm:f>
          </x14:formula1>
          <xm:sqref>C22</xm:sqref>
        </x14:dataValidation>
        <x14:dataValidation type="list" allowBlank="1" showInputMessage="1" showErrorMessage="1" promptTitle="Funding" prompt="Please select the type of funding that will cover the travel arrangements.  If you select other, please specify." xr:uid="{595F1DFD-2EF5-457F-ADFE-101C09F19E1F}">
          <x14:formula1>
            <xm:f>List!$J$2:$J$5</xm:f>
          </x14:formula1>
          <xm:sqref>H22</xm:sqref>
        </x14:dataValidation>
        <x14:dataValidation type="list" allowBlank="1" showInputMessage="1" showErrorMessage="1" promptTitle="Executive Group" prompt="Please select your Executive Group Member Name" xr:uid="{4416C870-0275-4334-994C-97EB96EF811D}">
          <x14:formula1>
            <xm:f>List!$P$3:$P$13</xm:f>
          </x14:formula1>
          <xm:sqref>C57:E57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0.249977111117893"/>
  </sheetPr>
  <dimension ref="A1:Q32"/>
  <sheetViews>
    <sheetView workbookViewId="0">
      <selection activeCell="N23" sqref="N23"/>
    </sheetView>
  </sheetViews>
  <sheetFormatPr baseColWidth="10" defaultColWidth="9.1640625" defaultRowHeight="14" x14ac:dyDescent="0.2"/>
  <cols>
    <col min="1" max="1" width="15" style="2" customWidth="1"/>
    <col min="2" max="2" width="2.6640625" style="52" customWidth="1"/>
    <col min="3" max="3" width="39.5" style="2" bestFit="1" customWidth="1"/>
    <col min="4" max="4" width="2.6640625" style="52" customWidth="1"/>
    <col min="5" max="5" width="9.1640625" style="2"/>
    <col min="6" max="6" width="2.6640625" style="52" customWidth="1"/>
    <col min="7" max="7" width="9.6640625" style="2" bestFit="1" customWidth="1"/>
    <col min="8" max="8" width="12.5" style="2" customWidth="1"/>
    <col min="9" max="9" width="2.6640625" style="52" customWidth="1"/>
    <col min="10" max="10" width="10.5" style="2" customWidth="1"/>
    <col min="11" max="11" width="2.6640625" style="52" customWidth="1"/>
    <col min="12" max="12" width="37.5" style="2" bestFit="1" customWidth="1"/>
    <col min="13" max="13" width="19.5" style="2" bestFit="1" customWidth="1"/>
    <col min="14" max="14" width="48.83203125" style="2" customWidth="1"/>
    <col min="15" max="15" width="25.33203125" style="2" bestFit="1" customWidth="1"/>
    <col min="16" max="16" width="67.33203125" style="2" customWidth="1"/>
    <col min="17" max="17" width="2.6640625" style="52" customWidth="1"/>
    <col min="18" max="16384" width="9.1640625" style="2"/>
  </cols>
  <sheetData>
    <row r="1" spans="1:17" s="5" customFormat="1" x14ac:dyDescent="0.2">
      <c r="A1" s="5" t="s">
        <v>7</v>
      </c>
      <c r="B1" s="50"/>
      <c r="C1" s="5" t="s">
        <v>15</v>
      </c>
      <c r="D1" s="50"/>
      <c r="E1" s="5" t="s">
        <v>16</v>
      </c>
      <c r="F1" s="50"/>
      <c r="G1" s="51" t="s">
        <v>6</v>
      </c>
      <c r="H1" s="5" t="s">
        <v>27</v>
      </c>
      <c r="I1" s="50"/>
      <c r="J1" s="5" t="s">
        <v>45</v>
      </c>
      <c r="K1" s="50"/>
      <c r="L1" s="5" t="s">
        <v>59</v>
      </c>
      <c r="Q1" s="50"/>
    </row>
    <row r="2" spans="1:17" x14ac:dyDescent="0.2">
      <c r="A2" s="2" t="s">
        <v>10</v>
      </c>
      <c r="C2" s="46" t="s">
        <v>17</v>
      </c>
      <c r="E2" s="2" t="s">
        <v>92</v>
      </c>
      <c r="G2" s="53">
        <f>TIME(7,0,0)</f>
        <v>0.29166666666666669</v>
      </c>
      <c r="H2" s="53">
        <f>TIME(0,0,0)</f>
        <v>0</v>
      </c>
      <c r="J2" s="2" t="s">
        <v>57</v>
      </c>
      <c r="L2" s="54" t="s">
        <v>61</v>
      </c>
      <c r="M2" s="54" t="s">
        <v>84</v>
      </c>
      <c r="N2" s="54" t="s">
        <v>85</v>
      </c>
      <c r="O2" s="54" t="s">
        <v>86</v>
      </c>
      <c r="P2" s="57" t="s">
        <v>91</v>
      </c>
    </row>
    <row r="3" spans="1:17" ht="15" x14ac:dyDescent="0.2">
      <c r="A3" s="2" t="s">
        <v>11</v>
      </c>
      <c r="C3" s="46" t="s">
        <v>18</v>
      </c>
      <c r="E3" s="2" t="s">
        <v>20</v>
      </c>
      <c r="G3" s="53">
        <f t="shared" ref="G3:G19" si="0">G2+TIME(1,0,0)</f>
        <v>0.33333333333333337</v>
      </c>
      <c r="H3" s="53">
        <f>TIME(23,59,59)</f>
        <v>0.99998842592592585</v>
      </c>
      <c r="J3" s="2" t="s">
        <v>54</v>
      </c>
      <c r="L3" s="2" t="s">
        <v>66</v>
      </c>
      <c r="M3" s="47" t="s">
        <v>102</v>
      </c>
      <c r="N3" s="48" t="s">
        <v>79</v>
      </c>
      <c r="O3" s="47" t="s">
        <v>110</v>
      </c>
      <c r="P3" s="2" t="str">
        <f t="shared" ref="P3:P13" si="1">CONCATENATE(N3,", ",M3)</f>
        <v>Deputy Vice-Chancellor Academic, Rorden Wilkinson</v>
      </c>
    </row>
    <row r="4" spans="1:17" ht="15" x14ac:dyDescent="0.2">
      <c r="A4" s="53" t="s">
        <v>8</v>
      </c>
      <c r="C4" s="55" t="s">
        <v>33</v>
      </c>
      <c r="G4" s="53">
        <f t="shared" si="0"/>
        <v>0.37500000000000006</v>
      </c>
      <c r="J4" s="2" t="s">
        <v>55</v>
      </c>
      <c r="L4" s="2" t="s">
        <v>103</v>
      </c>
      <c r="M4" s="47" t="s">
        <v>69</v>
      </c>
      <c r="N4" s="48" t="s">
        <v>105</v>
      </c>
      <c r="O4" s="47" t="s">
        <v>98</v>
      </c>
      <c r="P4" s="2" t="str">
        <f t="shared" si="1"/>
        <v>Deputy Vice-Chancellor People and Operations, Eric Knight</v>
      </c>
    </row>
    <row r="5" spans="1:17" ht="15" x14ac:dyDescent="0.2">
      <c r="C5" s="55" t="s">
        <v>34</v>
      </c>
      <c r="G5" s="53">
        <f t="shared" si="0"/>
        <v>0.41666666666666674</v>
      </c>
      <c r="J5" s="2" t="s">
        <v>56</v>
      </c>
      <c r="L5" s="2" t="s">
        <v>34</v>
      </c>
      <c r="M5" s="47" t="s">
        <v>71</v>
      </c>
      <c r="N5" s="48" t="s">
        <v>87</v>
      </c>
      <c r="O5" s="47" t="s">
        <v>78</v>
      </c>
      <c r="P5" s="2" t="str">
        <f t="shared" si="1"/>
        <v>Deputy Vice-Chancellor Research, Sakkie Pretorius</v>
      </c>
    </row>
    <row r="6" spans="1:17" ht="15" x14ac:dyDescent="0.2">
      <c r="C6" s="55" t="s">
        <v>35</v>
      </c>
      <c r="G6" s="53">
        <f t="shared" si="0"/>
        <v>0.45833333333333343</v>
      </c>
      <c r="L6" s="2" t="s">
        <v>80</v>
      </c>
      <c r="M6" s="47" t="s">
        <v>72</v>
      </c>
      <c r="N6" s="48" t="s">
        <v>81</v>
      </c>
      <c r="O6" s="47" t="s">
        <v>82</v>
      </c>
      <c r="P6" s="2" t="str">
        <f t="shared" si="1"/>
        <v>Director and Chief of Staff , Heather Mackinnon</v>
      </c>
    </row>
    <row r="7" spans="1:17" ht="15" x14ac:dyDescent="0.2">
      <c r="C7" s="55" t="s">
        <v>36</v>
      </c>
      <c r="G7" s="53">
        <f t="shared" si="0"/>
        <v>0.50000000000000011</v>
      </c>
      <c r="L7" s="2" t="s">
        <v>65</v>
      </c>
      <c r="M7" s="47" t="s">
        <v>70</v>
      </c>
      <c r="N7" s="48" t="s">
        <v>76</v>
      </c>
      <c r="O7" s="47" t="s">
        <v>77</v>
      </c>
      <c r="P7" s="2" t="str">
        <f t="shared" si="1"/>
        <v>Executive Dean – FMHHS, Patrick McNeil</v>
      </c>
    </row>
    <row r="8" spans="1:17" ht="15" x14ac:dyDescent="0.2">
      <c r="C8" s="55" t="s">
        <v>37</v>
      </c>
      <c r="G8" s="53">
        <f t="shared" si="0"/>
        <v>0.54166666666666674</v>
      </c>
      <c r="L8" s="2" t="s">
        <v>64</v>
      </c>
      <c r="M8" s="47" t="s">
        <v>97</v>
      </c>
      <c r="N8" s="48" t="s">
        <v>100</v>
      </c>
      <c r="O8" s="47" t="s">
        <v>108</v>
      </c>
      <c r="P8" s="2" t="str">
        <f t="shared" si="1"/>
        <v>Executive Dean – FoA, Chris Dixon</v>
      </c>
    </row>
    <row r="9" spans="1:17" ht="15" x14ac:dyDescent="0.2">
      <c r="C9" s="55" t="s">
        <v>19</v>
      </c>
      <c r="G9" s="53">
        <f t="shared" si="0"/>
        <v>0.58333333333333337</v>
      </c>
      <c r="L9" s="2" t="s">
        <v>63</v>
      </c>
      <c r="M9" s="47" t="s">
        <v>109</v>
      </c>
      <c r="N9" s="48" t="s">
        <v>99</v>
      </c>
      <c r="O9" s="61" t="s">
        <v>111</v>
      </c>
      <c r="P9" s="2" t="str">
        <f t="shared" si="1"/>
        <v>Executive Dean – FSE, Samuel Muller</v>
      </c>
    </row>
    <row r="10" spans="1:17" ht="14.5" customHeight="1" x14ac:dyDescent="0.2">
      <c r="C10" s="55" t="s">
        <v>38</v>
      </c>
      <c r="G10" s="53">
        <f t="shared" si="0"/>
        <v>0.625</v>
      </c>
      <c r="L10" s="2" t="s">
        <v>62</v>
      </c>
      <c r="M10" s="47" t="s">
        <v>104</v>
      </c>
      <c r="N10" s="48" t="s">
        <v>88</v>
      </c>
      <c r="O10" s="60" t="s">
        <v>107</v>
      </c>
      <c r="P10" s="2" t="str">
        <f t="shared" si="1"/>
        <v>Executive Dean – MQBS, Leonie Tickle</v>
      </c>
    </row>
    <row r="11" spans="1:17" ht="15" x14ac:dyDescent="0.2">
      <c r="C11" s="46" t="s">
        <v>39</v>
      </c>
      <c r="G11" s="53">
        <f t="shared" si="0"/>
        <v>0.66666666666666663</v>
      </c>
      <c r="L11" s="2" t="s">
        <v>80</v>
      </c>
      <c r="M11" s="47" t="s">
        <v>101</v>
      </c>
      <c r="N11" s="48" t="s">
        <v>80</v>
      </c>
      <c r="O11" s="47" t="s">
        <v>75</v>
      </c>
      <c r="P11" s="2" t="str">
        <f t="shared" si="1"/>
        <v>Vice-Chancellor, S Bruce Dowton</v>
      </c>
    </row>
    <row r="12" spans="1:17" ht="15" x14ac:dyDescent="0.2">
      <c r="C12" s="46" t="s">
        <v>40</v>
      </c>
      <c r="G12" s="53">
        <f t="shared" si="0"/>
        <v>0.70833333333333326</v>
      </c>
      <c r="L12" s="2" t="s">
        <v>67</v>
      </c>
      <c r="M12" s="47" t="s">
        <v>73</v>
      </c>
      <c r="N12" s="48" t="s">
        <v>89</v>
      </c>
      <c r="O12" s="47" t="s">
        <v>83</v>
      </c>
      <c r="P12" s="2" t="str">
        <f t="shared" si="1"/>
        <v>Vice-President of Finance and Resources, Robin Payne</v>
      </c>
    </row>
    <row r="13" spans="1:17" ht="14.5" customHeight="1" x14ac:dyDescent="0.2">
      <c r="G13" s="53">
        <f t="shared" si="0"/>
        <v>0.74999999999999989</v>
      </c>
      <c r="L13" s="2" t="s">
        <v>68</v>
      </c>
      <c r="M13" s="47" t="s">
        <v>74</v>
      </c>
      <c r="N13" s="49" t="s">
        <v>90</v>
      </c>
      <c r="O13" s="47" t="s">
        <v>106</v>
      </c>
      <c r="P13" s="2" t="str">
        <f t="shared" si="1"/>
        <v>Vice-President of Strategy, Planning and Performance, Jonathan Wylie</v>
      </c>
    </row>
    <row r="14" spans="1:17" x14ac:dyDescent="0.2">
      <c r="G14" s="53">
        <f t="shared" si="0"/>
        <v>0.79166666666666652</v>
      </c>
    </row>
    <row r="15" spans="1:17" x14ac:dyDescent="0.2">
      <c r="C15" s="5" t="s">
        <v>50</v>
      </c>
      <c r="G15" s="53">
        <f t="shared" si="0"/>
        <v>0.83333333333333315</v>
      </c>
    </row>
    <row r="16" spans="1:17" x14ac:dyDescent="0.2">
      <c r="C16" s="2" t="s">
        <v>48</v>
      </c>
      <c r="G16" s="53">
        <f t="shared" si="0"/>
        <v>0.87499999999999978</v>
      </c>
    </row>
    <row r="17" spans="3:10" x14ac:dyDescent="0.2">
      <c r="C17" s="2" t="s">
        <v>34</v>
      </c>
      <c r="G17" s="53">
        <f t="shared" si="0"/>
        <v>0.91666666666666641</v>
      </c>
    </row>
    <row r="18" spans="3:10" x14ac:dyDescent="0.2">
      <c r="C18" s="2" t="s">
        <v>46</v>
      </c>
      <c r="G18" s="53">
        <f t="shared" si="0"/>
        <v>0.95833333333333304</v>
      </c>
      <c r="H18" s="53"/>
    </row>
    <row r="19" spans="3:10" x14ac:dyDescent="0.2">
      <c r="C19" s="2" t="s">
        <v>47</v>
      </c>
      <c r="G19" s="53">
        <f t="shared" si="0"/>
        <v>0.99999999999999967</v>
      </c>
      <c r="H19" s="53"/>
      <c r="J19" s="56"/>
    </row>
    <row r="20" spans="3:10" x14ac:dyDescent="0.2">
      <c r="G20" s="53">
        <f>G19++TIME(1,0,0)</f>
        <v>1.0416666666666663</v>
      </c>
    </row>
    <row r="21" spans="3:10" x14ac:dyDescent="0.2">
      <c r="C21" s="2" t="s">
        <v>51</v>
      </c>
      <c r="G21" s="53">
        <f>G20+TIME(1,0,0)</f>
        <v>1.083333333333333</v>
      </c>
    </row>
    <row r="22" spans="3:10" x14ac:dyDescent="0.2">
      <c r="C22" s="2" t="s">
        <v>52</v>
      </c>
      <c r="G22" s="53">
        <f>G21+TIME(1,0,0)</f>
        <v>1.1249999999999998</v>
      </c>
    </row>
    <row r="23" spans="3:10" ht="45" x14ac:dyDescent="0.2">
      <c r="C23" s="6" t="s">
        <v>93</v>
      </c>
      <c r="G23" s="53">
        <f>G22++TIME(1,0,0)</f>
        <v>1.1666666666666665</v>
      </c>
    </row>
    <row r="24" spans="3:10" x14ac:dyDescent="0.2">
      <c r="G24" s="53">
        <f>G23+TIME(1,0,0)</f>
        <v>1.2083333333333333</v>
      </c>
    </row>
    <row r="25" spans="3:10" x14ac:dyDescent="0.2">
      <c r="C25" s="2" t="s">
        <v>34</v>
      </c>
      <c r="G25" s="53">
        <f>G24+TIME(1,0,0)</f>
        <v>1.25</v>
      </c>
    </row>
    <row r="26" spans="3:10" ht="45" x14ac:dyDescent="0.2">
      <c r="C26" s="6" t="s">
        <v>93</v>
      </c>
    </row>
    <row r="28" spans="3:10" x14ac:dyDescent="0.2">
      <c r="C28" s="2" t="s">
        <v>46</v>
      </c>
    </row>
    <row r="29" spans="3:10" ht="90" x14ac:dyDescent="0.2">
      <c r="C29" s="6" t="s">
        <v>96</v>
      </c>
    </row>
    <row r="31" spans="3:10" x14ac:dyDescent="0.2">
      <c r="C31" s="2" t="s">
        <v>49</v>
      </c>
    </row>
    <row r="32" spans="3:10" ht="30" x14ac:dyDescent="0.2">
      <c r="C32" s="6" t="s">
        <v>53</v>
      </c>
    </row>
  </sheetData>
  <sortState xmlns:xlrd2="http://schemas.microsoft.com/office/spreadsheetml/2017/richdata2" ref="L3:P13">
    <sortCondition ref="P3:P13"/>
  </sortState>
  <hyperlinks>
    <hyperlink ref="O10" r:id="rId1" xr:uid="{C995DB54-0387-4121-ABC0-8581A4B9747F}"/>
    <hyperlink ref="O3" r:id="rId2" display="dvca@mq.edu.au" xr:uid="{F3F81F39-8DBD-45EE-A5C1-9EB4E903F954}"/>
    <hyperlink ref="O9" r:id="rId3" display="mailto:fse.execdean@mq.edu.au" xr:uid="{91F336BB-E63E-4439-B716-7719DA78443E}"/>
  </hyperlinks>
  <pageMargins left="0.7" right="0.7" top="0.75" bottom="0.75" header="0.3" footer="0.3"/>
  <pageSetup paperSize="9" orientation="landscape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241F09E64F648AAB0FE22A8ACAB58" ma:contentTypeVersion="20" ma:contentTypeDescription="Create a new document." ma:contentTypeScope="" ma:versionID="0cb99d1ada43ca52155e9cc72773511c">
  <xsd:schema xmlns:xsd="http://www.w3.org/2001/XMLSchema" xmlns:xs="http://www.w3.org/2001/XMLSchema" xmlns:p="http://schemas.microsoft.com/office/2006/metadata/properties" xmlns:ns2="b4a54974-39d5-4244-a8e5-8355a65926c1" xmlns:ns3="135291d3-172c-4575-999f-c1990b2fba4a" xmlns:ns4="98064f91-3e1c-4606-924d-450c59c02c1e" targetNamespace="http://schemas.microsoft.com/office/2006/metadata/properties" ma:root="true" ma:fieldsID="9e2a674d242aafa2f30c34f78f3930e5" ns2:_="" ns3:_="" ns4:_="">
    <xsd:import namespace="b4a54974-39d5-4244-a8e5-8355a65926c1"/>
    <xsd:import namespace="135291d3-172c-4575-999f-c1990b2fba4a"/>
    <xsd:import namespace="98064f91-3e1c-4606-924d-450c59c02c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4:TaxCatchAll" minOccurs="0"/>
                <xsd:element ref="ns2:lcf76f155ced4ddcb4097134ff3c332f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54974-39d5-4244-a8e5-8355a65926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f0fa888-949a-464e-a270-b091e030d5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291d3-172c-4575-999f-c1990b2fba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64f91-3e1c-4606-924d-450c59c02c1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ee10459-6123-4fe3-a9af-c7369f9afd9a}" ma:internalName="TaxCatchAll" ma:showField="CatchAllData" ma:web="ec7a52c8-c7cd-4e5b-8db7-aa0dcd7be7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a54974-39d5-4244-a8e5-8355a65926c1">
      <Terms xmlns="http://schemas.microsoft.com/office/infopath/2007/PartnerControls"/>
    </lcf76f155ced4ddcb4097134ff3c332f>
    <TaxCatchAll xmlns="98064f91-3e1c-4606-924d-450c59c02c1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416E53-5663-44FD-B0F2-7C345D9AE2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a54974-39d5-4244-a8e5-8355a65926c1"/>
    <ds:schemaRef ds:uri="135291d3-172c-4575-999f-c1990b2fba4a"/>
    <ds:schemaRef ds:uri="98064f91-3e1c-4606-924d-450c59c02c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CCC73B-2B87-49D1-BD16-FFA0F5EBB428}">
  <ds:schemaRefs>
    <ds:schemaRef ds:uri="http://purl.org/dc/elements/1.1/"/>
    <ds:schemaRef ds:uri="http://schemas.microsoft.com/office/2006/metadata/properties"/>
    <ds:schemaRef ds:uri="135291d3-172c-4575-999f-c1990b2fba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4a54974-39d5-4244-a8e5-8355a65926c1"/>
    <ds:schemaRef ds:uri="http://www.w3.org/XML/1998/namespace"/>
    <ds:schemaRef ds:uri="http://purl.org/dc/dcmitype/"/>
    <ds:schemaRef ds:uri="ec7a52c8-c7cd-4e5b-8db7-aa0dcd7be7fd"/>
    <ds:schemaRef ds:uri="98064f91-3e1c-4606-924d-450c59c02c1e"/>
  </ds:schemaRefs>
</ds:datastoreItem>
</file>

<file path=customXml/itemProps3.xml><?xml version="1.0" encoding="utf-8"?>
<ds:datastoreItem xmlns:ds="http://schemas.openxmlformats.org/officeDocument/2006/customXml" ds:itemID="{83020202-3051-41E6-B7BB-D71344F8E01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c514c1-a717-4087-be06-d40d2070ad52}" enabled="0" method="" siteId="{82c514c1-a717-4087-be06-d40d2070ad5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Travel Approval</vt:lpstr>
      <vt:lpstr>List</vt:lpstr>
      <vt:lpstr>'Travel Approval'!Print_Area</vt:lpstr>
      <vt:lpstr>'Travel Approval'!Print_Titles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Adam Rifai</cp:lastModifiedBy>
  <cp:lastPrinted>2022-10-25T00:15:09Z</cp:lastPrinted>
  <dcterms:created xsi:type="dcterms:W3CDTF">2019-02-13T03:42:24Z</dcterms:created>
  <dcterms:modified xsi:type="dcterms:W3CDTF">2025-02-26T22:22:10Z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0x010100FBE241F09E64F648AAB0FE22A8ACAB58</vt:lpwstr>
  </property>
  <property fmtid="{D5CDD505-2E9C-101B-9397-08002B2CF9AE}" pid="3" name="MediaServiceImageTags">
    <vt:lpwstr/>
  </property>
</Properties>
</file>